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al\OneDrive\Escritorio\"/>
    </mc:Choice>
  </mc:AlternateContent>
  <xr:revisionPtr revIDLastSave="0" documentId="8_{8E4BCA99-E439-4FA1-A82D-8FFA9EB928D4}" xr6:coauthVersionLast="47" xr6:coauthVersionMax="47" xr10:uidLastSave="{00000000-0000-0000-0000-000000000000}"/>
  <bookViews>
    <workbookView xWindow="-120" yWindow="-120" windowWidth="29040" windowHeight="15840" xr2:uid="{30758C78-2147-489E-B986-AA76F53DB2E7}"/>
  </bookViews>
  <sheets>
    <sheet name="Hoja1" sheetId="1" r:id="rId1"/>
  </sheets>
  <externalReferences>
    <externalReference r:id="rId2"/>
  </externalReferences>
  <definedNames>
    <definedName name="_xlnm.Print_Area" localSheetId="0">Hoja1!$A$1:$H$75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B59" i="1"/>
  <c r="C58" i="1"/>
  <c r="D58" i="1" s="1"/>
  <c r="H58" i="1" s="1"/>
  <c r="C57" i="1"/>
  <c r="B57" i="1"/>
  <c r="D57" i="1" s="1"/>
  <c r="H57" i="1" s="1"/>
  <c r="C56" i="1"/>
  <c r="D56" i="1" s="1"/>
  <c r="H56" i="1" s="1"/>
  <c r="B55" i="1"/>
  <c r="D55" i="1" s="1"/>
  <c r="G55" i="1" s="1"/>
  <c r="D54" i="1"/>
  <c r="G54" i="1" s="1"/>
  <c r="B54" i="1"/>
  <c r="B53" i="1"/>
  <c r="D53" i="1" s="1"/>
  <c r="G53" i="1" s="1"/>
  <c r="B52" i="1"/>
  <c r="D52" i="1" s="1"/>
  <c r="G52" i="1" s="1"/>
  <c r="C51" i="1"/>
  <c r="B51" i="1"/>
  <c r="D51" i="1" s="1"/>
  <c r="G51" i="1" s="1"/>
  <c r="B50" i="1"/>
  <c r="D50" i="1" s="1"/>
  <c r="G50" i="1" s="1"/>
  <c r="C49" i="1"/>
  <c r="B49" i="1"/>
  <c r="B48" i="1"/>
  <c r="D48" i="1" s="1"/>
  <c r="G48" i="1" s="1"/>
  <c r="C47" i="1"/>
  <c r="B47" i="1"/>
  <c r="B46" i="1"/>
  <c r="D46" i="1" s="1"/>
  <c r="G46" i="1" s="1"/>
  <c r="B45" i="1"/>
  <c r="D45" i="1" s="1"/>
  <c r="G45" i="1" s="1"/>
  <c r="B44" i="1"/>
  <c r="D44" i="1" s="1"/>
  <c r="G44" i="1" s="1"/>
  <c r="B43" i="1"/>
  <c r="D43" i="1" s="1"/>
  <c r="G43" i="1" s="1"/>
  <c r="B42" i="1"/>
  <c r="D42" i="1" s="1"/>
  <c r="G42" i="1" s="1"/>
  <c r="C41" i="1"/>
  <c r="B41" i="1"/>
  <c r="D41" i="1" s="1"/>
  <c r="G41" i="1" s="1"/>
  <c r="C40" i="1"/>
  <c r="D40" i="1" s="1"/>
  <c r="H40" i="1" s="1"/>
  <c r="C39" i="1"/>
  <c r="D39" i="1" s="1"/>
  <c r="H39" i="1" s="1"/>
  <c r="C38" i="1"/>
  <c r="D38" i="1" s="1"/>
  <c r="H38" i="1" s="1"/>
  <c r="C37" i="1"/>
  <c r="D37" i="1" s="1"/>
  <c r="H37" i="1" s="1"/>
  <c r="C36" i="1"/>
  <c r="D36" i="1" s="1"/>
  <c r="H36" i="1" s="1"/>
  <c r="H61" i="1" s="1"/>
  <c r="C35" i="1"/>
  <c r="B35" i="1"/>
  <c r="D35" i="1" s="1"/>
  <c r="E35" i="1" s="1"/>
  <c r="C34" i="1"/>
  <c r="B34" i="1"/>
  <c r="D34" i="1" s="1"/>
  <c r="F34" i="1" s="1"/>
  <c r="C33" i="1"/>
  <c r="B33" i="1"/>
  <c r="D33" i="1" s="1"/>
  <c r="F33" i="1" s="1"/>
  <c r="C32" i="1"/>
  <c r="B32" i="1"/>
  <c r="D32" i="1" s="1"/>
  <c r="F32" i="1" s="1"/>
  <c r="C31" i="1"/>
  <c r="B31" i="1"/>
  <c r="D31" i="1" s="1"/>
  <c r="F31" i="1" s="1"/>
  <c r="C30" i="1"/>
  <c r="B30" i="1"/>
  <c r="D30" i="1" s="1"/>
  <c r="F30" i="1" s="1"/>
  <c r="C29" i="1"/>
  <c r="B29" i="1"/>
  <c r="D29" i="1" s="1"/>
  <c r="F29" i="1" s="1"/>
  <c r="C28" i="1"/>
  <c r="B28" i="1"/>
  <c r="D28" i="1" s="1"/>
  <c r="F28" i="1" s="1"/>
  <c r="C27" i="1"/>
  <c r="B27" i="1"/>
  <c r="D27" i="1" s="1"/>
  <c r="F27" i="1" s="1"/>
  <c r="C26" i="1"/>
  <c r="B26" i="1"/>
  <c r="D26" i="1" s="1"/>
  <c r="F26" i="1" s="1"/>
  <c r="C25" i="1"/>
  <c r="B25" i="1"/>
  <c r="D25" i="1" s="1"/>
  <c r="E25" i="1" s="1"/>
  <c r="C24" i="1"/>
  <c r="B24" i="1"/>
  <c r="D24" i="1" s="1"/>
  <c r="F24" i="1" s="1"/>
  <c r="C23" i="1"/>
  <c r="B23" i="1"/>
  <c r="D23" i="1" s="1"/>
  <c r="F23" i="1" s="1"/>
  <c r="C22" i="1"/>
  <c r="B22" i="1"/>
  <c r="D22" i="1" s="1"/>
  <c r="E22" i="1" s="1"/>
  <c r="C21" i="1"/>
  <c r="B21" i="1"/>
  <c r="D21" i="1" s="1"/>
  <c r="F21" i="1" s="1"/>
  <c r="C20" i="1"/>
  <c r="B20" i="1"/>
  <c r="D20" i="1" s="1"/>
  <c r="E20" i="1" s="1"/>
  <c r="C19" i="1"/>
  <c r="B19" i="1"/>
  <c r="D19" i="1" s="1"/>
  <c r="F19" i="1" s="1"/>
  <c r="F61" i="1" s="1"/>
  <c r="C18" i="1"/>
  <c r="B18" i="1"/>
  <c r="D18" i="1" s="1"/>
  <c r="E18" i="1" s="1"/>
  <c r="C17" i="1"/>
  <c r="B17" i="1"/>
  <c r="D17" i="1" s="1"/>
  <c r="E17" i="1" s="1"/>
  <c r="C16" i="1"/>
  <c r="B16" i="1"/>
  <c r="D16" i="1" s="1"/>
  <c r="E16" i="1" s="1"/>
  <c r="C15" i="1"/>
  <c r="B15" i="1"/>
  <c r="D15" i="1" s="1"/>
  <c r="E15" i="1" s="1"/>
  <c r="C14" i="1"/>
  <c r="B14" i="1"/>
  <c r="D14" i="1" s="1"/>
  <c r="E14" i="1" s="1"/>
  <c r="C13" i="1"/>
  <c r="B13" i="1"/>
  <c r="D13" i="1" s="1"/>
  <c r="E13" i="1" s="1"/>
  <c r="C12" i="1"/>
  <c r="B12" i="1"/>
  <c r="B61" i="1" l="1"/>
  <c r="B64" i="1" s="1"/>
  <c r="C61" i="1"/>
  <c r="C64" i="1" s="1"/>
  <c r="D47" i="1"/>
  <c r="G47" i="1" s="1"/>
  <c r="D49" i="1"/>
  <c r="G49" i="1" s="1"/>
  <c r="G61" i="1" s="1"/>
  <c r="D59" i="1"/>
  <c r="G59" i="1" s="1"/>
  <c r="F64" i="1"/>
  <c r="D12" i="1"/>
  <c r="G64" i="1" l="1"/>
  <c r="H62" i="1"/>
  <c r="H64" i="1" s="1"/>
  <c r="E12" i="1"/>
  <c r="E61" i="1" s="1"/>
  <c r="D61" i="1"/>
  <c r="D64" i="1" s="1"/>
  <c r="E62" i="1" l="1"/>
  <c r="E64" i="1" s="1"/>
</calcChain>
</file>

<file path=xl/sharedStrings.xml><?xml version="1.0" encoding="utf-8"?>
<sst xmlns="http://schemas.openxmlformats.org/spreadsheetml/2006/main" count="76" uniqueCount="72">
  <si>
    <t>TEATRO POPULAR ICTUS</t>
  </si>
  <si>
    <t>MERCED 349   SANTIAGO</t>
  </si>
  <si>
    <t>TEATRO - TALLERES TEATRALES</t>
  </si>
  <si>
    <t>RUT:  83.368.500-7</t>
  </si>
  <si>
    <t xml:space="preserve">  BALANCE AL 31 DE DICIEMBRE DE 2020</t>
  </si>
  <si>
    <t>Fecha de Emisión: 13 de Enero de 2021</t>
  </si>
  <si>
    <t>============================================================================================================================</t>
  </si>
  <si>
    <t>DEBITOS</t>
  </si>
  <si>
    <t>CREDITOS</t>
  </si>
  <si>
    <t>SALDO</t>
  </si>
  <si>
    <t>ACTIVO</t>
  </si>
  <si>
    <t>PASIVO</t>
  </si>
  <si>
    <t>PERDIDA</t>
  </si>
  <si>
    <t>GANANCIA</t>
  </si>
  <si>
    <t>CAJA</t>
  </si>
  <si>
    <t>DEPOSITOS A PLAZO</t>
  </si>
  <si>
    <t>CLIENTES</t>
  </si>
  <si>
    <t>PAGOS PROVISIONALES MENSUALES</t>
  </si>
  <si>
    <t>IMPUESTO RENTA POR RECUPERAR</t>
  </si>
  <si>
    <t>CUENTA CORRIENTE INMOB ICTUS S.A.</t>
  </si>
  <si>
    <t>EQUIPOS AUDIOVISUALES</t>
  </si>
  <si>
    <t>DEPREC ACUM EQ AUDIOVISUALES</t>
  </si>
  <si>
    <t>MUEBLES Y UTILES TEATRO</t>
  </si>
  <si>
    <t>DEPREC ACUM MUEBLES</t>
  </si>
  <si>
    <t>GARANTIA ARRIENDO</t>
  </si>
  <si>
    <t>PROVEEDORES</t>
  </si>
  <si>
    <t>IMPUESTO RETENIDO HONORARIOS</t>
  </si>
  <si>
    <t>IMPUESTO IVA</t>
  </si>
  <si>
    <t>IMPUESTO UNICO DE SUELDOS</t>
  </si>
  <si>
    <t>IMPUESTO RENTA POR PAGAR</t>
  </si>
  <si>
    <t>HONORARIOS POR PAGAR</t>
  </si>
  <si>
    <t>RETENCIONES PREVISIONALES</t>
  </si>
  <si>
    <t>PROVISIONES VARIAS</t>
  </si>
  <si>
    <t>PROVISION PPM</t>
  </si>
  <si>
    <t>SUBVENCIONES POR RENDIR</t>
  </si>
  <si>
    <t>CAPITAL</t>
  </si>
  <si>
    <t>REVALORIZACION CAPITAL PROPIO</t>
  </si>
  <si>
    <t>UTILIDAD / PERDIDA ACUMULADA</t>
  </si>
  <si>
    <t>VENTAS AFECTAS</t>
  </si>
  <si>
    <t>VENTAS EXENTAS</t>
  </si>
  <si>
    <t>DONACIONES RECIBIDAS</t>
  </si>
  <si>
    <t>INGRESOS CNCA POIC</t>
  </si>
  <si>
    <t>INGRESOS CNCA 60 AÑOS MAS</t>
  </si>
  <si>
    <t>COSTO PRODUCCION</t>
  </si>
  <si>
    <t>COSTOS CNCA POIC</t>
  </si>
  <si>
    <t>COSTOS CNCA 60 AÑOS MAS</t>
  </si>
  <si>
    <t xml:space="preserve">HONORARIOS </t>
  </si>
  <si>
    <t xml:space="preserve">DEPRECIACION </t>
  </si>
  <si>
    <t>GASTOS GENERALES</t>
  </si>
  <si>
    <t>SUMINISTROS (agua, luz, gas, fono)</t>
  </si>
  <si>
    <t>REPARACIONES</t>
  </si>
  <si>
    <t>REMUNERACIONES</t>
  </si>
  <si>
    <t>LEYES SOCIALES</t>
  </si>
  <si>
    <t>ASIGNACIONES NO IMPONIBLES</t>
  </si>
  <si>
    <t>IMPUESTO RENTA</t>
  </si>
  <si>
    <t>INTERESES Y MULTAS</t>
  </si>
  <si>
    <t>PATENTES</t>
  </si>
  <si>
    <t>ARRIENDOS PAGADOS</t>
  </si>
  <si>
    <t>INTERESES GANADOS</t>
  </si>
  <si>
    <t>REAJUSTE CREDITO FISCAL</t>
  </si>
  <si>
    <t>INGRESOS VARIOS</t>
  </si>
  <si>
    <t>CORRECCION MONETARIA</t>
  </si>
  <si>
    <t>SUB-TOTALES</t>
  </si>
  <si>
    <t>RESULTADO DEL EJERCICIO</t>
  </si>
  <si>
    <t>SUMAS IGUALES</t>
  </si>
  <si>
    <t>---------------------------------------</t>
  </si>
  <si>
    <t xml:space="preserve">              Contadora</t>
  </si>
  <si>
    <t xml:space="preserve">             Rep. Legal</t>
  </si>
  <si>
    <t>Reynaldina Suárez González</t>
  </si>
  <si>
    <t xml:space="preserve">    Paula Sharim Kovalskys</t>
  </si>
  <si>
    <t xml:space="preserve">         RUT:  9.609.412-4</t>
  </si>
  <si>
    <t xml:space="preserve">        RUT: 6.349.994-3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</si>
</sst>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2" fillId="0" borderId="0" xfId="1" applyNumberFormat="1" applyFont="1" applyFill="1"/>
    <xf numFmtId="3" fontId="5" fillId="0" borderId="0" xfId="1" applyNumberFormat="1" applyFont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na5\ICTUS\ICTUS-BALANCEDIC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"/>
      <sheetName val="DIARIO"/>
      <sheetName val="BALANCE"/>
      <sheetName val="C MONET"/>
      <sheetName val="ACT FIJO"/>
      <sheetName val="ANEXO1"/>
      <sheetName val="ANEXO3"/>
    </sheetNames>
    <sheetDataSet>
      <sheetData sheetId="0"/>
      <sheetData sheetId="1">
        <row r="150">
          <cell r="E150">
            <v>207861083</v>
          </cell>
          <cell r="G150">
            <v>0</v>
          </cell>
          <cell r="I150">
            <v>2721527</v>
          </cell>
          <cell r="K150">
            <v>750490</v>
          </cell>
          <cell r="M150">
            <v>732328</v>
          </cell>
          <cell r="O150">
            <v>15149134</v>
          </cell>
          <cell r="Q150">
            <v>1152366</v>
          </cell>
          <cell r="S150">
            <v>0</v>
          </cell>
          <cell r="U150">
            <v>417342</v>
          </cell>
          <cell r="W150">
            <v>0</v>
          </cell>
          <cell r="Y150">
            <v>450000</v>
          </cell>
          <cell r="AA150">
            <v>13544488</v>
          </cell>
          <cell r="AC150">
            <v>7778856</v>
          </cell>
          <cell r="AE150">
            <v>42497</v>
          </cell>
          <cell r="AG150">
            <v>0</v>
          </cell>
          <cell r="AI150">
            <v>0</v>
          </cell>
          <cell r="AK150">
            <v>0</v>
          </cell>
          <cell r="AM150">
            <v>5980931</v>
          </cell>
          <cell r="AO150">
            <v>3996948</v>
          </cell>
          <cell r="AQ150">
            <v>24000</v>
          </cell>
          <cell r="AS150">
            <v>13482210</v>
          </cell>
          <cell r="AU150">
            <v>0</v>
          </cell>
          <cell r="AW150">
            <v>0</v>
          </cell>
          <cell r="AY150">
            <v>8591141</v>
          </cell>
          <cell r="BD150">
            <v>97440629</v>
          </cell>
          <cell r="BF150">
            <v>13050231</v>
          </cell>
          <cell r="BH150">
            <v>7198136</v>
          </cell>
          <cell r="BJ150">
            <v>5619249</v>
          </cell>
          <cell r="BK150">
            <v>253650</v>
          </cell>
          <cell r="BL150">
            <v>1699699</v>
          </cell>
          <cell r="BM150">
            <v>1824033</v>
          </cell>
          <cell r="BO150">
            <v>0</v>
          </cell>
          <cell r="BP150">
            <v>10034400</v>
          </cell>
          <cell r="BR150">
            <v>1848384</v>
          </cell>
          <cell r="BS150">
            <v>3300000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B150">
            <v>0</v>
          </cell>
          <cell r="CE150">
            <v>1763745</v>
          </cell>
        </row>
        <row r="151">
          <cell r="F151">
            <v>159785205</v>
          </cell>
          <cell r="H151">
            <v>0</v>
          </cell>
          <cell r="J151">
            <v>2721527</v>
          </cell>
          <cell r="L151">
            <v>546807</v>
          </cell>
          <cell r="N151">
            <v>546807</v>
          </cell>
          <cell r="P151">
            <v>0</v>
          </cell>
          <cell r="R151">
            <v>0</v>
          </cell>
          <cell r="T151">
            <v>715351</v>
          </cell>
          <cell r="V151">
            <v>0</v>
          </cell>
          <cell r="X151">
            <v>222716</v>
          </cell>
          <cell r="Z151">
            <v>0</v>
          </cell>
          <cell r="AB151">
            <v>13544488</v>
          </cell>
          <cell r="AD151">
            <v>8389746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6636087</v>
          </cell>
          <cell r="AP151">
            <v>4004428</v>
          </cell>
          <cell r="AR151">
            <v>26912</v>
          </cell>
          <cell r="AT151">
            <v>13482210</v>
          </cell>
          <cell r="AV151">
            <v>6407565</v>
          </cell>
          <cell r="AX151">
            <v>68586810</v>
          </cell>
          <cell r="AZ151">
            <v>0</v>
          </cell>
          <cell r="BA151">
            <v>0</v>
          </cell>
          <cell r="BB151">
            <v>29862852</v>
          </cell>
          <cell r="BC151">
            <v>0</v>
          </cell>
          <cell r="BE151">
            <v>97339907</v>
          </cell>
          <cell r="BG151">
            <v>13482210</v>
          </cell>
          <cell r="BI151">
            <v>0</v>
          </cell>
          <cell r="BN151">
            <v>334373</v>
          </cell>
          <cell r="BQ151">
            <v>0</v>
          </cell>
          <cell r="BT151">
            <v>0</v>
          </cell>
          <cell r="CA151">
            <v>0</v>
          </cell>
          <cell r="CC151">
            <v>7655</v>
          </cell>
          <cell r="CD151">
            <v>0</v>
          </cell>
          <cell r="CF151">
            <v>63841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6A592-7370-4E91-A76B-D9A5A4825B89}">
  <sheetPr>
    <pageSetUpPr fitToPage="1"/>
  </sheetPr>
  <dimension ref="A1:H118"/>
  <sheetViews>
    <sheetView tabSelected="1" workbookViewId="0">
      <selection activeCell="D4" sqref="D4"/>
    </sheetView>
  </sheetViews>
  <sheetFormatPr baseColWidth="10" defaultColWidth="9.140625" defaultRowHeight="11.25" x14ac:dyDescent="0.2"/>
  <cols>
    <col min="1" max="1" width="27.85546875" style="1" customWidth="1"/>
    <col min="2" max="7" width="10.7109375" style="1" customWidth="1"/>
    <col min="8" max="8" width="10.7109375" style="2" customWidth="1"/>
    <col min="9" max="256" width="9.140625" style="1"/>
    <col min="257" max="257" width="27.85546875" style="1" customWidth="1"/>
    <col min="258" max="264" width="10.7109375" style="1" customWidth="1"/>
    <col min="265" max="512" width="9.140625" style="1"/>
    <col min="513" max="513" width="27.85546875" style="1" customWidth="1"/>
    <col min="514" max="520" width="10.7109375" style="1" customWidth="1"/>
    <col min="521" max="768" width="9.140625" style="1"/>
    <col min="769" max="769" width="27.85546875" style="1" customWidth="1"/>
    <col min="770" max="776" width="10.7109375" style="1" customWidth="1"/>
    <col min="777" max="1024" width="9.140625" style="1"/>
    <col min="1025" max="1025" width="27.85546875" style="1" customWidth="1"/>
    <col min="1026" max="1032" width="10.7109375" style="1" customWidth="1"/>
    <col min="1033" max="1280" width="9.140625" style="1"/>
    <col min="1281" max="1281" width="27.85546875" style="1" customWidth="1"/>
    <col min="1282" max="1288" width="10.7109375" style="1" customWidth="1"/>
    <col min="1289" max="1536" width="9.140625" style="1"/>
    <col min="1537" max="1537" width="27.85546875" style="1" customWidth="1"/>
    <col min="1538" max="1544" width="10.7109375" style="1" customWidth="1"/>
    <col min="1545" max="1792" width="9.140625" style="1"/>
    <col min="1793" max="1793" width="27.85546875" style="1" customWidth="1"/>
    <col min="1794" max="1800" width="10.7109375" style="1" customWidth="1"/>
    <col min="1801" max="2048" width="9.140625" style="1"/>
    <col min="2049" max="2049" width="27.85546875" style="1" customWidth="1"/>
    <col min="2050" max="2056" width="10.7109375" style="1" customWidth="1"/>
    <col min="2057" max="2304" width="9.140625" style="1"/>
    <col min="2305" max="2305" width="27.85546875" style="1" customWidth="1"/>
    <col min="2306" max="2312" width="10.7109375" style="1" customWidth="1"/>
    <col min="2313" max="2560" width="9.140625" style="1"/>
    <col min="2561" max="2561" width="27.85546875" style="1" customWidth="1"/>
    <col min="2562" max="2568" width="10.7109375" style="1" customWidth="1"/>
    <col min="2569" max="2816" width="9.140625" style="1"/>
    <col min="2817" max="2817" width="27.85546875" style="1" customWidth="1"/>
    <col min="2818" max="2824" width="10.7109375" style="1" customWidth="1"/>
    <col min="2825" max="3072" width="9.140625" style="1"/>
    <col min="3073" max="3073" width="27.85546875" style="1" customWidth="1"/>
    <col min="3074" max="3080" width="10.7109375" style="1" customWidth="1"/>
    <col min="3081" max="3328" width="9.140625" style="1"/>
    <col min="3329" max="3329" width="27.85546875" style="1" customWidth="1"/>
    <col min="3330" max="3336" width="10.7109375" style="1" customWidth="1"/>
    <col min="3337" max="3584" width="9.140625" style="1"/>
    <col min="3585" max="3585" width="27.85546875" style="1" customWidth="1"/>
    <col min="3586" max="3592" width="10.7109375" style="1" customWidth="1"/>
    <col min="3593" max="3840" width="9.140625" style="1"/>
    <col min="3841" max="3841" width="27.85546875" style="1" customWidth="1"/>
    <col min="3842" max="3848" width="10.7109375" style="1" customWidth="1"/>
    <col min="3849" max="4096" width="9.140625" style="1"/>
    <col min="4097" max="4097" width="27.85546875" style="1" customWidth="1"/>
    <col min="4098" max="4104" width="10.7109375" style="1" customWidth="1"/>
    <col min="4105" max="4352" width="9.140625" style="1"/>
    <col min="4353" max="4353" width="27.85546875" style="1" customWidth="1"/>
    <col min="4354" max="4360" width="10.7109375" style="1" customWidth="1"/>
    <col min="4361" max="4608" width="9.140625" style="1"/>
    <col min="4609" max="4609" width="27.85546875" style="1" customWidth="1"/>
    <col min="4610" max="4616" width="10.7109375" style="1" customWidth="1"/>
    <col min="4617" max="4864" width="9.140625" style="1"/>
    <col min="4865" max="4865" width="27.85546875" style="1" customWidth="1"/>
    <col min="4866" max="4872" width="10.7109375" style="1" customWidth="1"/>
    <col min="4873" max="5120" width="9.140625" style="1"/>
    <col min="5121" max="5121" width="27.85546875" style="1" customWidth="1"/>
    <col min="5122" max="5128" width="10.7109375" style="1" customWidth="1"/>
    <col min="5129" max="5376" width="9.140625" style="1"/>
    <col min="5377" max="5377" width="27.85546875" style="1" customWidth="1"/>
    <col min="5378" max="5384" width="10.7109375" style="1" customWidth="1"/>
    <col min="5385" max="5632" width="9.140625" style="1"/>
    <col min="5633" max="5633" width="27.85546875" style="1" customWidth="1"/>
    <col min="5634" max="5640" width="10.7109375" style="1" customWidth="1"/>
    <col min="5641" max="5888" width="9.140625" style="1"/>
    <col min="5889" max="5889" width="27.85546875" style="1" customWidth="1"/>
    <col min="5890" max="5896" width="10.7109375" style="1" customWidth="1"/>
    <col min="5897" max="6144" width="9.140625" style="1"/>
    <col min="6145" max="6145" width="27.85546875" style="1" customWidth="1"/>
    <col min="6146" max="6152" width="10.7109375" style="1" customWidth="1"/>
    <col min="6153" max="6400" width="9.140625" style="1"/>
    <col min="6401" max="6401" width="27.85546875" style="1" customWidth="1"/>
    <col min="6402" max="6408" width="10.7109375" style="1" customWidth="1"/>
    <col min="6409" max="6656" width="9.140625" style="1"/>
    <col min="6657" max="6657" width="27.85546875" style="1" customWidth="1"/>
    <col min="6658" max="6664" width="10.7109375" style="1" customWidth="1"/>
    <col min="6665" max="6912" width="9.140625" style="1"/>
    <col min="6913" max="6913" width="27.85546875" style="1" customWidth="1"/>
    <col min="6914" max="6920" width="10.7109375" style="1" customWidth="1"/>
    <col min="6921" max="7168" width="9.140625" style="1"/>
    <col min="7169" max="7169" width="27.85546875" style="1" customWidth="1"/>
    <col min="7170" max="7176" width="10.7109375" style="1" customWidth="1"/>
    <col min="7177" max="7424" width="9.140625" style="1"/>
    <col min="7425" max="7425" width="27.85546875" style="1" customWidth="1"/>
    <col min="7426" max="7432" width="10.7109375" style="1" customWidth="1"/>
    <col min="7433" max="7680" width="9.140625" style="1"/>
    <col min="7681" max="7681" width="27.85546875" style="1" customWidth="1"/>
    <col min="7682" max="7688" width="10.7109375" style="1" customWidth="1"/>
    <col min="7689" max="7936" width="9.140625" style="1"/>
    <col min="7937" max="7937" width="27.85546875" style="1" customWidth="1"/>
    <col min="7938" max="7944" width="10.7109375" style="1" customWidth="1"/>
    <col min="7945" max="8192" width="9.140625" style="1"/>
    <col min="8193" max="8193" width="27.85546875" style="1" customWidth="1"/>
    <col min="8194" max="8200" width="10.7109375" style="1" customWidth="1"/>
    <col min="8201" max="8448" width="9.140625" style="1"/>
    <col min="8449" max="8449" width="27.85546875" style="1" customWidth="1"/>
    <col min="8450" max="8456" width="10.7109375" style="1" customWidth="1"/>
    <col min="8457" max="8704" width="9.140625" style="1"/>
    <col min="8705" max="8705" width="27.85546875" style="1" customWidth="1"/>
    <col min="8706" max="8712" width="10.7109375" style="1" customWidth="1"/>
    <col min="8713" max="8960" width="9.140625" style="1"/>
    <col min="8961" max="8961" width="27.85546875" style="1" customWidth="1"/>
    <col min="8962" max="8968" width="10.7109375" style="1" customWidth="1"/>
    <col min="8969" max="9216" width="9.140625" style="1"/>
    <col min="9217" max="9217" width="27.85546875" style="1" customWidth="1"/>
    <col min="9218" max="9224" width="10.7109375" style="1" customWidth="1"/>
    <col min="9225" max="9472" width="9.140625" style="1"/>
    <col min="9473" max="9473" width="27.85546875" style="1" customWidth="1"/>
    <col min="9474" max="9480" width="10.7109375" style="1" customWidth="1"/>
    <col min="9481" max="9728" width="9.140625" style="1"/>
    <col min="9729" max="9729" width="27.85546875" style="1" customWidth="1"/>
    <col min="9730" max="9736" width="10.7109375" style="1" customWidth="1"/>
    <col min="9737" max="9984" width="9.140625" style="1"/>
    <col min="9985" max="9985" width="27.85546875" style="1" customWidth="1"/>
    <col min="9986" max="9992" width="10.7109375" style="1" customWidth="1"/>
    <col min="9993" max="10240" width="9.140625" style="1"/>
    <col min="10241" max="10241" width="27.85546875" style="1" customWidth="1"/>
    <col min="10242" max="10248" width="10.7109375" style="1" customWidth="1"/>
    <col min="10249" max="10496" width="9.140625" style="1"/>
    <col min="10497" max="10497" width="27.85546875" style="1" customWidth="1"/>
    <col min="10498" max="10504" width="10.7109375" style="1" customWidth="1"/>
    <col min="10505" max="10752" width="9.140625" style="1"/>
    <col min="10753" max="10753" width="27.85546875" style="1" customWidth="1"/>
    <col min="10754" max="10760" width="10.7109375" style="1" customWidth="1"/>
    <col min="10761" max="11008" width="9.140625" style="1"/>
    <col min="11009" max="11009" width="27.85546875" style="1" customWidth="1"/>
    <col min="11010" max="11016" width="10.7109375" style="1" customWidth="1"/>
    <col min="11017" max="11264" width="9.140625" style="1"/>
    <col min="11265" max="11265" width="27.85546875" style="1" customWidth="1"/>
    <col min="11266" max="11272" width="10.7109375" style="1" customWidth="1"/>
    <col min="11273" max="11520" width="9.140625" style="1"/>
    <col min="11521" max="11521" width="27.85546875" style="1" customWidth="1"/>
    <col min="11522" max="11528" width="10.7109375" style="1" customWidth="1"/>
    <col min="11529" max="11776" width="9.140625" style="1"/>
    <col min="11777" max="11777" width="27.85546875" style="1" customWidth="1"/>
    <col min="11778" max="11784" width="10.7109375" style="1" customWidth="1"/>
    <col min="11785" max="12032" width="9.140625" style="1"/>
    <col min="12033" max="12033" width="27.85546875" style="1" customWidth="1"/>
    <col min="12034" max="12040" width="10.7109375" style="1" customWidth="1"/>
    <col min="12041" max="12288" width="9.140625" style="1"/>
    <col min="12289" max="12289" width="27.85546875" style="1" customWidth="1"/>
    <col min="12290" max="12296" width="10.7109375" style="1" customWidth="1"/>
    <col min="12297" max="12544" width="9.140625" style="1"/>
    <col min="12545" max="12545" width="27.85546875" style="1" customWidth="1"/>
    <col min="12546" max="12552" width="10.7109375" style="1" customWidth="1"/>
    <col min="12553" max="12800" width="9.140625" style="1"/>
    <col min="12801" max="12801" width="27.85546875" style="1" customWidth="1"/>
    <col min="12802" max="12808" width="10.7109375" style="1" customWidth="1"/>
    <col min="12809" max="13056" width="9.140625" style="1"/>
    <col min="13057" max="13057" width="27.85546875" style="1" customWidth="1"/>
    <col min="13058" max="13064" width="10.7109375" style="1" customWidth="1"/>
    <col min="13065" max="13312" width="9.140625" style="1"/>
    <col min="13313" max="13313" width="27.85546875" style="1" customWidth="1"/>
    <col min="13314" max="13320" width="10.7109375" style="1" customWidth="1"/>
    <col min="13321" max="13568" width="9.140625" style="1"/>
    <col min="13569" max="13569" width="27.85546875" style="1" customWidth="1"/>
    <col min="13570" max="13576" width="10.7109375" style="1" customWidth="1"/>
    <col min="13577" max="13824" width="9.140625" style="1"/>
    <col min="13825" max="13825" width="27.85546875" style="1" customWidth="1"/>
    <col min="13826" max="13832" width="10.7109375" style="1" customWidth="1"/>
    <col min="13833" max="14080" width="9.140625" style="1"/>
    <col min="14081" max="14081" width="27.85546875" style="1" customWidth="1"/>
    <col min="14082" max="14088" width="10.7109375" style="1" customWidth="1"/>
    <col min="14089" max="14336" width="9.140625" style="1"/>
    <col min="14337" max="14337" width="27.85546875" style="1" customWidth="1"/>
    <col min="14338" max="14344" width="10.7109375" style="1" customWidth="1"/>
    <col min="14345" max="14592" width="9.140625" style="1"/>
    <col min="14593" max="14593" width="27.85546875" style="1" customWidth="1"/>
    <col min="14594" max="14600" width="10.7109375" style="1" customWidth="1"/>
    <col min="14601" max="14848" width="9.140625" style="1"/>
    <col min="14849" max="14849" width="27.85546875" style="1" customWidth="1"/>
    <col min="14850" max="14856" width="10.7109375" style="1" customWidth="1"/>
    <col min="14857" max="15104" width="9.140625" style="1"/>
    <col min="15105" max="15105" width="27.85546875" style="1" customWidth="1"/>
    <col min="15106" max="15112" width="10.7109375" style="1" customWidth="1"/>
    <col min="15113" max="15360" width="9.140625" style="1"/>
    <col min="15361" max="15361" width="27.85546875" style="1" customWidth="1"/>
    <col min="15362" max="15368" width="10.7109375" style="1" customWidth="1"/>
    <col min="15369" max="15616" width="9.140625" style="1"/>
    <col min="15617" max="15617" width="27.85546875" style="1" customWidth="1"/>
    <col min="15618" max="15624" width="10.7109375" style="1" customWidth="1"/>
    <col min="15625" max="15872" width="9.140625" style="1"/>
    <col min="15873" max="15873" width="27.85546875" style="1" customWidth="1"/>
    <col min="15874" max="15880" width="10.7109375" style="1" customWidth="1"/>
    <col min="15881" max="16128" width="9.140625" style="1"/>
    <col min="16129" max="16129" width="27.85546875" style="1" customWidth="1"/>
    <col min="16130" max="16136" width="10.7109375" style="1" customWidth="1"/>
    <col min="16137" max="16384" width="9.140625" style="1"/>
  </cols>
  <sheetData>
    <row r="1" spans="1:8" x14ac:dyDescent="0.2">
      <c r="A1" s="1" t="s">
        <v>0</v>
      </c>
    </row>
    <row r="2" spans="1:8" x14ac:dyDescent="0.2">
      <c r="A2" s="1" t="s">
        <v>1</v>
      </c>
    </row>
    <row r="3" spans="1:8" x14ac:dyDescent="0.2">
      <c r="A3" s="1" t="s">
        <v>2</v>
      </c>
    </row>
    <row r="4" spans="1:8" x14ac:dyDescent="0.2">
      <c r="A4" s="1" t="s">
        <v>3</v>
      </c>
      <c r="B4" s="3"/>
      <c r="C4" s="3"/>
      <c r="D4" s="3"/>
      <c r="E4" s="3"/>
      <c r="F4" s="3"/>
    </row>
    <row r="5" spans="1:8" x14ac:dyDescent="0.2">
      <c r="B5" s="3"/>
      <c r="C5" s="3"/>
      <c r="D5" s="3"/>
      <c r="E5" s="3"/>
      <c r="F5" s="3"/>
    </row>
    <row r="6" spans="1:8" x14ac:dyDescent="0.2">
      <c r="B6" s="4"/>
      <c r="C6" s="3"/>
      <c r="D6" s="3"/>
      <c r="E6" s="3"/>
      <c r="F6" s="3"/>
    </row>
    <row r="7" spans="1:8" ht="15" x14ac:dyDescent="0.2">
      <c r="B7" s="5" t="s">
        <v>4</v>
      </c>
    </row>
    <row r="8" spans="1:8" x14ac:dyDescent="0.2">
      <c r="A8" s="1" t="s">
        <v>5</v>
      </c>
    </row>
    <row r="9" spans="1:8" x14ac:dyDescent="0.2">
      <c r="A9" s="6" t="s">
        <v>6</v>
      </c>
    </row>
    <row r="10" spans="1:8" x14ac:dyDescent="0.2"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7" t="s">
        <v>12</v>
      </c>
      <c r="H10" s="8" t="s">
        <v>13</v>
      </c>
    </row>
    <row r="11" spans="1:8" x14ac:dyDescent="0.2">
      <c r="A11" s="6" t="s">
        <v>6</v>
      </c>
    </row>
    <row r="12" spans="1:8" x14ac:dyDescent="0.2">
      <c r="A12" s="1" t="s">
        <v>14</v>
      </c>
      <c r="B12" s="9">
        <f>[1]DIARIO!E150</f>
        <v>207861083</v>
      </c>
      <c r="C12" s="9">
        <f>[1]DIARIO!F151</f>
        <v>159785205</v>
      </c>
      <c r="D12" s="9">
        <f>(B12-C12)</f>
        <v>48075878</v>
      </c>
      <c r="E12" s="10">
        <f t="shared" ref="E12:E22" si="0">(D12)</f>
        <v>48075878</v>
      </c>
      <c r="F12" s="9"/>
      <c r="G12" s="9"/>
      <c r="H12" s="9"/>
    </row>
    <row r="13" spans="1:8" x14ac:dyDescent="0.2">
      <c r="A13" s="1" t="s">
        <v>15</v>
      </c>
      <c r="B13" s="9">
        <f>[1]DIARIO!G150</f>
        <v>0</v>
      </c>
      <c r="C13" s="9">
        <f>[1]DIARIO!H151</f>
        <v>0</v>
      </c>
      <c r="D13" s="9">
        <f>(B13-C13)</f>
        <v>0</v>
      </c>
      <c r="E13" s="10">
        <f t="shared" si="0"/>
        <v>0</v>
      </c>
      <c r="F13" s="9"/>
      <c r="G13" s="9"/>
      <c r="H13" s="9"/>
    </row>
    <row r="14" spans="1:8" x14ac:dyDescent="0.2">
      <c r="A14" s="1" t="s">
        <v>16</v>
      </c>
      <c r="B14" s="9">
        <f>[1]DIARIO!I150</f>
        <v>2721527</v>
      </c>
      <c r="C14" s="9">
        <f>[1]DIARIO!J151</f>
        <v>2721527</v>
      </c>
      <c r="D14" s="9">
        <f>(B14-C14)</f>
        <v>0</v>
      </c>
      <c r="E14" s="9">
        <f t="shared" si="0"/>
        <v>0</v>
      </c>
      <c r="F14" s="9"/>
      <c r="G14" s="9"/>
      <c r="H14" s="9"/>
    </row>
    <row r="15" spans="1:8" x14ac:dyDescent="0.2">
      <c r="A15" s="1" t="s">
        <v>17</v>
      </c>
      <c r="B15" s="9">
        <f>[1]DIARIO!K150</f>
        <v>750490</v>
      </c>
      <c r="C15" s="9">
        <f>[1]DIARIO!L151</f>
        <v>546807</v>
      </c>
      <c r="D15" s="9">
        <f t="shared" ref="D15:D59" si="1">(B15-C15)</f>
        <v>203683</v>
      </c>
      <c r="E15" s="9">
        <f t="shared" si="0"/>
        <v>203683</v>
      </c>
      <c r="F15" s="9"/>
      <c r="G15" s="9"/>
      <c r="H15" s="9"/>
    </row>
    <row r="16" spans="1:8" x14ac:dyDescent="0.2">
      <c r="A16" s="1" t="s">
        <v>18</v>
      </c>
      <c r="B16" s="9">
        <f>[1]DIARIO!M150</f>
        <v>732328</v>
      </c>
      <c r="C16" s="9">
        <f>[1]DIARIO!N151</f>
        <v>546807</v>
      </c>
      <c r="D16" s="9">
        <f t="shared" si="1"/>
        <v>185521</v>
      </c>
      <c r="E16" s="9">
        <f t="shared" si="0"/>
        <v>185521</v>
      </c>
      <c r="F16" s="11"/>
      <c r="G16" s="9"/>
      <c r="H16" s="9"/>
    </row>
    <row r="17" spans="1:8" x14ac:dyDescent="0.2">
      <c r="A17" s="1" t="s">
        <v>19</v>
      </c>
      <c r="B17" s="9">
        <f>[1]DIARIO!O150</f>
        <v>15149134</v>
      </c>
      <c r="C17" s="9">
        <f>[1]DIARIO!P151</f>
        <v>0</v>
      </c>
      <c r="D17" s="9">
        <f t="shared" si="1"/>
        <v>15149134</v>
      </c>
      <c r="E17" s="9">
        <f t="shared" si="0"/>
        <v>15149134</v>
      </c>
      <c r="F17" s="9"/>
      <c r="G17" s="9"/>
      <c r="H17" s="9"/>
    </row>
    <row r="18" spans="1:8" x14ac:dyDescent="0.2">
      <c r="A18" s="1" t="s">
        <v>20</v>
      </c>
      <c r="B18" s="9">
        <f>[1]DIARIO!Q150</f>
        <v>1152366</v>
      </c>
      <c r="C18" s="9">
        <f>[1]DIARIO!R151</f>
        <v>0</v>
      </c>
      <c r="D18" s="9">
        <f t="shared" si="1"/>
        <v>1152366</v>
      </c>
      <c r="E18" s="9">
        <f t="shared" si="0"/>
        <v>1152366</v>
      </c>
      <c r="F18" s="9"/>
      <c r="G18" s="9"/>
      <c r="H18" s="9"/>
    </row>
    <row r="19" spans="1:8" x14ac:dyDescent="0.2">
      <c r="A19" s="1" t="s">
        <v>21</v>
      </c>
      <c r="B19" s="9">
        <f>[1]DIARIO!S150</f>
        <v>0</v>
      </c>
      <c r="C19" s="9">
        <f>[1]DIARIO!T151</f>
        <v>715351</v>
      </c>
      <c r="D19" s="9">
        <f t="shared" si="1"/>
        <v>-715351</v>
      </c>
      <c r="E19" s="9"/>
      <c r="F19" s="9">
        <f>(-D19)</f>
        <v>715351</v>
      </c>
      <c r="G19" s="9"/>
      <c r="H19" s="9"/>
    </row>
    <row r="20" spans="1:8" x14ac:dyDescent="0.2">
      <c r="A20" s="1" t="s">
        <v>22</v>
      </c>
      <c r="B20" s="9">
        <f>[1]DIARIO!U150</f>
        <v>417342</v>
      </c>
      <c r="C20" s="9">
        <f>[1]DIARIO!V151</f>
        <v>0</v>
      </c>
      <c r="D20" s="9">
        <f t="shared" si="1"/>
        <v>417342</v>
      </c>
      <c r="E20" s="9">
        <f t="shared" si="0"/>
        <v>417342</v>
      </c>
      <c r="F20" s="9"/>
      <c r="G20" s="9"/>
      <c r="H20" s="9"/>
    </row>
    <row r="21" spans="1:8" x14ac:dyDescent="0.2">
      <c r="A21" s="1" t="s">
        <v>23</v>
      </c>
      <c r="B21" s="9">
        <f>[1]DIARIO!W150</f>
        <v>0</v>
      </c>
      <c r="C21" s="9">
        <f>[1]DIARIO!X151</f>
        <v>222716</v>
      </c>
      <c r="D21" s="9">
        <f t="shared" si="1"/>
        <v>-222716</v>
      </c>
      <c r="E21" s="9"/>
      <c r="F21" s="9">
        <f>(-D21)</f>
        <v>222716</v>
      </c>
      <c r="G21" s="9"/>
      <c r="H21" s="9"/>
    </row>
    <row r="22" spans="1:8" x14ac:dyDescent="0.2">
      <c r="A22" s="1" t="s">
        <v>24</v>
      </c>
      <c r="B22" s="9">
        <f>[1]DIARIO!Y150</f>
        <v>450000</v>
      </c>
      <c r="C22" s="9">
        <f>[1]DIARIO!Z151</f>
        <v>0</v>
      </c>
      <c r="D22" s="9">
        <f t="shared" si="1"/>
        <v>450000</v>
      </c>
      <c r="E22" s="9">
        <f t="shared" si="0"/>
        <v>450000</v>
      </c>
      <c r="F22" s="9"/>
      <c r="G22" s="9"/>
      <c r="H22" s="9"/>
    </row>
    <row r="23" spans="1:8" x14ac:dyDescent="0.2">
      <c r="A23" s="1" t="s">
        <v>25</v>
      </c>
      <c r="B23" s="9">
        <f>[1]DIARIO!AA150</f>
        <v>13544488</v>
      </c>
      <c r="C23" s="9">
        <f>[1]DIARIO!AB151</f>
        <v>13544488</v>
      </c>
      <c r="D23" s="9">
        <f t="shared" si="1"/>
        <v>0</v>
      </c>
      <c r="E23" s="9"/>
      <c r="F23" s="9">
        <f>(-D23)</f>
        <v>0</v>
      </c>
      <c r="G23" s="9"/>
      <c r="H23" s="9"/>
    </row>
    <row r="24" spans="1:8" x14ac:dyDescent="0.2">
      <c r="A24" s="1" t="s">
        <v>26</v>
      </c>
      <c r="B24" s="9">
        <f>[1]DIARIO!AC150</f>
        <v>7778856</v>
      </c>
      <c r="C24" s="9">
        <f>[1]DIARIO!AD151</f>
        <v>8389746</v>
      </c>
      <c r="D24" s="9">
        <f t="shared" si="1"/>
        <v>-610890</v>
      </c>
      <c r="E24" s="9"/>
      <c r="F24" s="9">
        <f t="shared" ref="F24:F34" si="2">(-D24)</f>
        <v>610890</v>
      </c>
      <c r="G24" s="11"/>
      <c r="H24" s="9"/>
    </row>
    <row r="25" spans="1:8" x14ac:dyDescent="0.2">
      <c r="A25" s="1" t="s">
        <v>27</v>
      </c>
      <c r="B25" s="9">
        <f>[1]DIARIO!AE150</f>
        <v>42497</v>
      </c>
      <c r="C25" s="9">
        <f>[1]DIARIO!AF151</f>
        <v>0</v>
      </c>
      <c r="D25" s="9">
        <f t="shared" si="1"/>
        <v>42497</v>
      </c>
      <c r="E25" s="9">
        <f>(D25)</f>
        <v>42497</v>
      </c>
      <c r="F25" s="9"/>
      <c r="G25" s="9"/>
      <c r="H25" s="9"/>
    </row>
    <row r="26" spans="1:8" x14ac:dyDescent="0.2">
      <c r="A26" s="1" t="s">
        <v>28</v>
      </c>
      <c r="B26" s="9">
        <f>[1]DIARIO!AG150</f>
        <v>0</v>
      </c>
      <c r="C26" s="9">
        <f>[1]DIARIO!AH151</f>
        <v>0</v>
      </c>
      <c r="D26" s="9">
        <f t="shared" si="1"/>
        <v>0</v>
      </c>
      <c r="E26" s="9"/>
      <c r="F26" s="9">
        <f t="shared" si="2"/>
        <v>0</v>
      </c>
      <c r="G26" s="9"/>
      <c r="H26" s="9"/>
    </row>
    <row r="27" spans="1:8" x14ac:dyDescent="0.2">
      <c r="A27" s="1" t="s">
        <v>29</v>
      </c>
      <c r="B27" s="9">
        <f>[1]DIARIO!AI150</f>
        <v>0</v>
      </c>
      <c r="C27" s="9">
        <f>[1]DIARIO!AJ151</f>
        <v>0</v>
      </c>
      <c r="D27" s="9">
        <f t="shared" si="1"/>
        <v>0</v>
      </c>
      <c r="E27" s="9"/>
      <c r="F27" s="9">
        <f t="shared" si="2"/>
        <v>0</v>
      </c>
      <c r="G27" s="9"/>
      <c r="H27" s="9"/>
    </row>
    <row r="28" spans="1:8" x14ac:dyDescent="0.2">
      <c r="A28" s="1" t="s">
        <v>30</v>
      </c>
      <c r="B28" s="9">
        <f>[1]DIARIO!AK150</f>
        <v>0</v>
      </c>
      <c r="C28" s="9">
        <f>[1]DIARIO!AL151</f>
        <v>0</v>
      </c>
      <c r="D28" s="9">
        <f t="shared" si="1"/>
        <v>0</v>
      </c>
      <c r="E28" s="9"/>
      <c r="F28" s="9">
        <f t="shared" si="2"/>
        <v>0</v>
      </c>
      <c r="G28" s="9"/>
      <c r="H28" s="9"/>
    </row>
    <row r="29" spans="1:8" x14ac:dyDescent="0.2">
      <c r="A29" s="1" t="s">
        <v>31</v>
      </c>
      <c r="B29" s="9">
        <f>[1]DIARIO!AM150</f>
        <v>5980931</v>
      </c>
      <c r="C29" s="9">
        <f>[1]DIARIO!AN151</f>
        <v>6636087</v>
      </c>
      <c r="D29" s="9">
        <f t="shared" si="1"/>
        <v>-655156</v>
      </c>
      <c r="E29" s="9"/>
      <c r="F29" s="9">
        <f t="shared" si="2"/>
        <v>655156</v>
      </c>
      <c r="G29" s="11"/>
      <c r="H29" s="9"/>
    </row>
    <row r="30" spans="1:8" x14ac:dyDescent="0.2">
      <c r="A30" s="1" t="s">
        <v>32</v>
      </c>
      <c r="B30" s="9">
        <f>[1]DIARIO!AO150</f>
        <v>3996948</v>
      </c>
      <c r="C30" s="9">
        <f>[1]DIARIO!AP151</f>
        <v>4004428</v>
      </c>
      <c r="D30" s="9">
        <f t="shared" si="1"/>
        <v>-7480</v>
      </c>
      <c r="E30" s="9"/>
      <c r="F30" s="9">
        <f t="shared" si="2"/>
        <v>7480</v>
      </c>
      <c r="G30" s="9"/>
      <c r="H30" s="9"/>
    </row>
    <row r="31" spans="1:8" x14ac:dyDescent="0.2">
      <c r="A31" s="1" t="s">
        <v>33</v>
      </c>
      <c r="B31" s="9">
        <f>[1]DIARIO!AQ150</f>
        <v>24000</v>
      </c>
      <c r="C31" s="9">
        <f>[1]DIARIO!AR151</f>
        <v>26912</v>
      </c>
      <c r="D31" s="9">
        <f t="shared" si="1"/>
        <v>-2912</v>
      </c>
      <c r="E31" s="9"/>
      <c r="F31" s="9">
        <f t="shared" si="2"/>
        <v>2912</v>
      </c>
      <c r="G31" s="9"/>
      <c r="H31" s="9"/>
    </row>
    <row r="32" spans="1:8" x14ac:dyDescent="0.2">
      <c r="A32" s="1" t="s">
        <v>34</v>
      </c>
      <c r="B32" s="9">
        <f>[1]DIARIO!AS150</f>
        <v>13482210</v>
      </c>
      <c r="C32" s="9">
        <f>[1]DIARIO!AT151</f>
        <v>13482210</v>
      </c>
      <c r="D32" s="9">
        <f t="shared" si="1"/>
        <v>0</v>
      </c>
      <c r="E32" s="9"/>
      <c r="F32" s="9">
        <f t="shared" si="2"/>
        <v>0</v>
      </c>
      <c r="G32" s="9"/>
      <c r="H32" s="9"/>
    </row>
    <row r="33" spans="1:8" x14ac:dyDescent="0.2">
      <c r="A33" s="1" t="s">
        <v>35</v>
      </c>
      <c r="B33" s="9">
        <f>[1]DIARIO!AU150</f>
        <v>0</v>
      </c>
      <c r="C33" s="9">
        <f>[1]DIARIO!AV151</f>
        <v>6407565</v>
      </c>
      <c r="D33" s="9">
        <f t="shared" si="1"/>
        <v>-6407565</v>
      </c>
      <c r="E33" s="9"/>
      <c r="F33" s="9">
        <f t="shared" si="2"/>
        <v>6407565</v>
      </c>
      <c r="G33" s="9"/>
      <c r="H33" s="9"/>
    </row>
    <row r="34" spans="1:8" x14ac:dyDescent="0.2">
      <c r="A34" s="1" t="s">
        <v>36</v>
      </c>
      <c r="B34" s="9">
        <f>[1]DIARIO!AW150</f>
        <v>0</v>
      </c>
      <c r="C34" s="9">
        <f>[1]DIARIO!AX151</f>
        <v>68586810</v>
      </c>
      <c r="D34" s="9">
        <f t="shared" si="1"/>
        <v>-68586810</v>
      </c>
      <c r="E34" s="9"/>
      <c r="F34" s="9">
        <f t="shared" si="2"/>
        <v>68586810</v>
      </c>
      <c r="G34" s="9"/>
      <c r="H34" s="9"/>
    </row>
    <row r="35" spans="1:8" x14ac:dyDescent="0.2">
      <c r="A35" s="1" t="s">
        <v>37</v>
      </c>
      <c r="B35" s="9">
        <f>[1]DIARIO!AY150</f>
        <v>8591141</v>
      </c>
      <c r="C35" s="9">
        <f>[1]DIARIO!AZ151</f>
        <v>0</v>
      </c>
      <c r="D35" s="9">
        <f t="shared" si="1"/>
        <v>8591141</v>
      </c>
      <c r="E35" s="9">
        <f>(D35)</f>
        <v>8591141</v>
      </c>
      <c r="F35" s="9"/>
      <c r="G35" s="9"/>
      <c r="H35" s="9"/>
    </row>
    <row r="36" spans="1:8" x14ac:dyDescent="0.2">
      <c r="A36" s="1" t="s">
        <v>38</v>
      </c>
      <c r="B36" s="9"/>
      <c r="C36" s="9">
        <f>[1]DIARIO!BA151</f>
        <v>0</v>
      </c>
      <c r="D36" s="9">
        <f t="shared" si="1"/>
        <v>0</v>
      </c>
      <c r="E36" s="9"/>
      <c r="F36" s="9"/>
      <c r="G36" s="9"/>
      <c r="H36" s="9">
        <f>(-D36)</f>
        <v>0</v>
      </c>
    </row>
    <row r="37" spans="1:8" x14ac:dyDescent="0.2">
      <c r="A37" s="1" t="s">
        <v>39</v>
      </c>
      <c r="B37" s="9"/>
      <c r="C37" s="9">
        <f>[1]DIARIO!BB151</f>
        <v>29862852</v>
      </c>
      <c r="D37" s="9">
        <f t="shared" si="1"/>
        <v>-29862852</v>
      </c>
      <c r="E37" s="9"/>
      <c r="F37" s="9"/>
      <c r="G37" s="9"/>
      <c r="H37" s="9">
        <f>(-D37)</f>
        <v>29862852</v>
      </c>
    </row>
    <row r="38" spans="1:8" x14ac:dyDescent="0.2">
      <c r="A38" s="1" t="s">
        <v>40</v>
      </c>
      <c r="B38" s="9"/>
      <c r="C38" s="9">
        <f>[1]DIARIO!BC151</f>
        <v>0</v>
      </c>
      <c r="D38" s="9">
        <f t="shared" si="1"/>
        <v>0</v>
      </c>
      <c r="E38" s="9"/>
      <c r="F38" s="9"/>
      <c r="G38" s="9"/>
      <c r="H38" s="9">
        <f>(-D38)</f>
        <v>0</v>
      </c>
    </row>
    <row r="39" spans="1:8" x14ac:dyDescent="0.2">
      <c r="A39" s="1" t="s">
        <v>41</v>
      </c>
      <c r="B39" s="9"/>
      <c r="C39" s="9">
        <f>[1]DIARIO!BE151</f>
        <v>97339907</v>
      </c>
      <c r="D39" s="9">
        <f t="shared" si="1"/>
        <v>-97339907</v>
      </c>
      <c r="E39" s="9"/>
      <c r="F39" s="9"/>
      <c r="G39" s="10"/>
      <c r="H39" s="10">
        <f>(-D39)</f>
        <v>97339907</v>
      </c>
    </row>
    <row r="40" spans="1:8" x14ac:dyDescent="0.2">
      <c r="A40" s="1" t="s">
        <v>42</v>
      </c>
      <c r="B40" s="9"/>
      <c r="C40" s="9">
        <f>[1]DIARIO!BG151</f>
        <v>13482210</v>
      </c>
      <c r="D40" s="9">
        <f>(B40-C40)</f>
        <v>-13482210</v>
      </c>
      <c r="E40" s="9"/>
      <c r="F40" s="9"/>
      <c r="G40" s="10"/>
      <c r="H40" s="10">
        <f>(-D40)</f>
        <v>13482210</v>
      </c>
    </row>
    <row r="41" spans="1:8" x14ac:dyDescent="0.2">
      <c r="A41" s="1" t="s">
        <v>43</v>
      </c>
      <c r="B41" s="9">
        <f>[1]DIARIO!BH150</f>
        <v>7198136</v>
      </c>
      <c r="C41" s="12">
        <f>[1]DIARIO!BI151</f>
        <v>0</v>
      </c>
      <c r="D41" s="9">
        <f>(B41-C41)</f>
        <v>7198136</v>
      </c>
      <c r="E41" s="9"/>
      <c r="F41" s="9"/>
      <c r="G41" s="9">
        <f>(D41)</f>
        <v>7198136</v>
      </c>
      <c r="H41" s="9"/>
    </row>
    <row r="42" spans="1:8" x14ac:dyDescent="0.2">
      <c r="A42" s="1" t="s">
        <v>44</v>
      </c>
      <c r="B42" s="9">
        <f>[1]DIARIO!BD150</f>
        <v>97440629</v>
      </c>
      <c r="C42" s="9"/>
      <c r="D42" s="9">
        <f>(B42-C42)</f>
        <v>97440629</v>
      </c>
      <c r="E42" s="9"/>
      <c r="F42" s="9"/>
      <c r="G42" s="10">
        <f>(D42)</f>
        <v>97440629</v>
      </c>
      <c r="H42" s="10"/>
    </row>
    <row r="43" spans="1:8" x14ac:dyDescent="0.2">
      <c r="A43" s="1" t="s">
        <v>45</v>
      </c>
      <c r="B43" s="12">
        <f>[1]DIARIO!BF150</f>
        <v>13050231</v>
      </c>
      <c r="C43" s="12"/>
      <c r="D43" s="9">
        <f>(B43-C43)</f>
        <v>13050231</v>
      </c>
      <c r="E43" s="9"/>
      <c r="F43" s="9"/>
      <c r="G43" s="10">
        <f>(D43)</f>
        <v>13050231</v>
      </c>
      <c r="H43" s="9"/>
    </row>
    <row r="44" spans="1:8" x14ac:dyDescent="0.2">
      <c r="A44" s="1" t="s">
        <v>46</v>
      </c>
      <c r="B44" s="9">
        <f>[1]DIARIO!BJ150</f>
        <v>5619249</v>
      </c>
      <c r="C44" s="9"/>
      <c r="D44" s="9">
        <f t="shared" si="1"/>
        <v>5619249</v>
      </c>
      <c r="E44" s="9"/>
      <c r="F44" s="9"/>
      <c r="G44" s="9">
        <f t="shared" ref="G44:G59" si="3">(D44)</f>
        <v>5619249</v>
      </c>
      <c r="H44" s="9"/>
    </row>
    <row r="45" spans="1:8" x14ac:dyDescent="0.2">
      <c r="A45" s="1" t="s">
        <v>47</v>
      </c>
      <c r="B45" s="9">
        <f>[1]DIARIO!BK150</f>
        <v>253650</v>
      </c>
      <c r="C45" s="9"/>
      <c r="D45" s="9">
        <f t="shared" si="1"/>
        <v>253650</v>
      </c>
      <c r="E45" s="9"/>
      <c r="F45" s="9"/>
      <c r="G45" s="9">
        <f t="shared" si="3"/>
        <v>253650</v>
      </c>
      <c r="H45" s="9"/>
    </row>
    <row r="46" spans="1:8" x14ac:dyDescent="0.2">
      <c r="A46" s="1" t="s">
        <v>48</v>
      </c>
      <c r="B46" s="9">
        <f>[1]DIARIO!BL150</f>
        <v>1699699</v>
      </c>
      <c r="C46" s="9"/>
      <c r="D46" s="9">
        <f t="shared" si="1"/>
        <v>1699699</v>
      </c>
      <c r="E46" s="9"/>
      <c r="F46" s="9"/>
      <c r="G46" s="9">
        <f t="shared" si="3"/>
        <v>1699699</v>
      </c>
      <c r="H46" s="9"/>
    </row>
    <row r="47" spans="1:8" x14ac:dyDescent="0.2">
      <c r="A47" s="1" t="s">
        <v>49</v>
      </c>
      <c r="B47" s="9">
        <f>[1]DIARIO!BM150</f>
        <v>1824033</v>
      </c>
      <c r="C47" s="9">
        <f>[1]DIARIO!BN151</f>
        <v>334373</v>
      </c>
      <c r="D47" s="9">
        <f t="shared" si="1"/>
        <v>1489660</v>
      </c>
      <c r="E47" s="9"/>
      <c r="F47" s="9"/>
      <c r="G47" s="9">
        <f t="shared" si="3"/>
        <v>1489660</v>
      </c>
      <c r="H47" s="9"/>
    </row>
    <row r="48" spans="1:8" x14ac:dyDescent="0.2">
      <c r="A48" s="1" t="s">
        <v>50</v>
      </c>
      <c r="B48" s="9">
        <f>[1]DIARIO!BO150</f>
        <v>0</v>
      </c>
      <c r="C48" s="9"/>
      <c r="D48" s="9">
        <f t="shared" si="1"/>
        <v>0</v>
      </c>
      <c r="E48" s="9"/>
      <c r="F48" s="9"/>
      <c r="G48" s="9">
        <f t="shared" si="3"/>
        <v>0</v>
      </c>
      <c r="H48" s="9"/>
    </row>
    <row r="49" spans="1:8" x14ac:dyDescent="0.2">
      <c r="A49" s="1" t="s">
        <v>51</v>
      </c>
      <c r="B49" s="9">
        <f>[1]DIARIO!BP150</f>
        <v>10034400</v>
      </c>
      <c r="C49" s="9">
        <f>[1]DIARIO!BQ151</f>
        <v>0</v>
      </c>
      <c r="D49" s="9">
        <f t="shared" si="1"/>
        <v>10034400</v>
      </c>
      <c r="E49" s="9"/>
      <c r="F49" s="9"/>
      <c r="G49" s="9">
        <f t="shared" si="3"/>
        <v>10034400</v>
      </c>
      <c r="H49" s="9"/>
    </row>
    <row r="50" spans="1:8" x14ac:dyDescent="0.2">
      <c r="A50" s="1" t="s">
        <v>52</v>
      </c>
      <c r="B50" s="9">
        <f>[1]DIARIO!BR150</f>
        <v>1848384</v>
      </c>
      <c r="C50" s="9"/>
      <c r="D50" s="9">
        <f t="shared" si="1"/>
        <v>1848384</v>
      </c>
      <c r="E50" s="9"/>
      <c r="F50" s="9"/>
      <c r="G50" s="9">
        <f t="shared" si="3"/>
        <v>1848384</v>
      </c>
      <c r="H50" s="9"/>
    </row>
    <row r="51" spans="1:8" x14ac:dyDescent="0.2">
      <c r="A51" s="1" t="s">
        <v>53</v>
      </c>
      <c r="B51" s="9">
        <f>[1]DIARIO!BS150</f>
        <v>3300000</v>
      </c>
      <c r="C51" s="9">
        <f>[1]DIARIO!BT151</f>
        <v>0</v>
      </c>
      <c r="D51" s="9">
        <f t="shared" si="1"/>
        <v>3300000</v>
      </c>
      <c r="E51" s="9"/>
      <c r="F51" s="9"/>
      <c r="G51" s="9">
        <f t="shared" si="3"/>
        <v>3300000</v>
      </c>
      <c r="H51" s="9"/>
    </row>
    <row r="52" spans="1:8" x14ac:dyDescent="0.2">
      <c r="A52" s="1" t="s">
        <v>54</v>
      </c>
      <c r="B52" s="9">
        <f>[1]DIARIO!BW150</f>
        <v>0</v>
      </c>
      <c r="C52" s="9"/>
      <c r="D52" s="9">
        <f t="shared" si="1"/>
        <v>0</v>
      </c>
      <c r="E52" s="9"/>
      <c r="F52" s="9"/>
      <c r="G52" s="9">
        <f t="shared" si="3"/>
        <v>0</v>
      </c>
      <c r="H52" s="9"/>
    </row>
    <row r="53" spans="1:8" x14ac:dyDescent="0.2">
      <c r="A53" s="1" t="s">
        <v>55</v>
      </c>
      <c r="B53" s="9">
        <f>[1]DIARIO!BX150</f>
        <v>0</v>
      </c>
      <c r="C53" s="9"/>
      <c r="D53" s="9">
        <f t="shared" si="1"/>
        <v>0</v>
      </c>
      <c r="E53" s="9"/>
      <c r="F53" s="9"/>
      <c r="G53" s="9">
        <f t="shared" si="3"/>
        <v>0</v>
      </c>
      <c r="H53" s="9"/>
    </row>
    <row r="54" spans="1:8" x14ac:dyDescent="0.2">
      <c r="A54" s="1" t="s">
        <v>56</v>
      </c>
      <c r="B54" s="9">
        <f>[1]DIARIO!BY150</f>
        <v>0</v>
      </c>
      <c r="C54" s="9"/>
      <c r="D54" s="9">
        <f t="shared" si="1"/>
        <v>0</v>
      </c>
      <c r="E54" s="9"/>
      <c r="F54" s="9"/>
      <c r="G54" s="9">
        <f t="shared" si="3"/>
        <v>0</v>
      </c>
      <c r="H54" s="9"/>
    </row>
    <row r="55" spans="1:8" x14ac:dyDescent="0.2">
      <c r="A55" s="1" t="s">
        <v>57</v>
      </c>
      <c r="B55" s="9">
        <f>[1]DIARIO!BZ150</f>
        <v>0</v>
      </c>
      <c r="C55" s="9"/>
      <c r="D55" s="9">
        <f t="shared" si="1"/>
        <v>0</v>
      </c>
      <c r="E55" s="9"/>
      <c r="F55" s="9"/>
      <c r="G55" s="9">
        <f t="shared" si="3"/>
        <v>0</v>
      </c>
      <c r="H55" s="9"/>
    </row>
    <row r="56" spans="1:8" x14ac:dyDescent="0.2">
      <c r="A56" s="1" t="s">
        <v>58</v>
      </c>
      <c r="B56" s="9"/>
      <c r="C56" s="9">
        <f>[1]DIARIO!CA151</f>
        <v>0</v>
      </c>
      <c r="D56" s="9">
        <f t="shared" si="1"/>
        <v>0</v>
      </c>
      <c r="E56" s="9"/>
      <c r="F56" s="9"/>
      <c r="G56" s="9"/>
      <c r="H56" s="9">
        <f>(-D56)</f>
        <v>0</v>
      </c>
    </row>
    <row r="57" spans="1:8" x14ac:dyDescent="0.2">
      <c r="A57" s="1" t="s">
        <v>59</v>
      </c>
      <c r="B57" s="9">
        <f>[1]DIARIO!CB150</f>
        <v>0</v>
      </c>
      <c r="C57" s="9">
        <f>[1]DIARIO!CC151</f>
        <v>7655</v>
      </c>
      <c r="D57" s="9">
        <f t="shared" si="1"/>
        <v>-7655</v>
      </c>
      <c r="E57" s="9"/>
      <c r="F57" s="9"/>
      <c r="G57" s="9"/>
      <c r="H57" s="9">
        <f>(-D57)</f>
        <v>7655</v>
      </c>
    </row>
    <row r="58" spans="1:8" x14ac:dyDescent="0.2">
      <c r="A58" s="1" t="s">
        <v>60</v>
      </c>
      <c r="B58" s="9"/>
      <c r="C58" s="9">
        <f>[1]DIARIO!CD151</f>
        <v>0</v>
      </c>
      <c r="D58" s="9">
        <f t="shared" si="1"/>
        <v>0</v>
      </c>
      <c r="E58" s="9"/>
      <c r="F58" s="9"/>
      <c r="G58" s="9"/>
      <c r="H58" s="9">
        <f>(-D58)</f>
        <v>0</v>
      </c>
    </row>
    <row r="59" spans="1:8" x14ac:dyDescent="0.2">
      <c r="A59" s="1" t="s">
        <v>61</v>
      </c>
      <c r="B59" s="9">
        <f>[1]DIARIO!CE150</f>
        <v>1763745</v>
      </c>
      <c r="C59" s="9">
        <f>[1]DIARIO!CF151</f>
        <v>63841</v>
      </c>
      <c r="D59" s="9">
        <f t="shared" si="1"/>
        <v>1699904</v>
      </c>
      <c r="E59" s="9"/>
      <c r="F59" s="12"/>
      <c r="G59" s="9">
        <f t="shared" si="3"/>
        <v>1699904</v>
      </c>
      <c r="H59" s="9"/>
    </row>
    <row r="60" spans="1:8" x14ac:dyDescent="0.2">
      <c r="A60" s="6" t="s">
        <v>6</v>
      </c>
      <c r="B60" s="12"/>
      <c r="C60" s="12"/>
      <c r="D60" s="12"/>
      <c r="E60" s="12"/>
      <c r="F60" s="12"/>
      <c r="G60" s="12"/>
      <c r="H60" s="9"/>
    </row>
    <row r="61" spans="1:8" x14ac:dyDescent="0.2">
      <c r="A61" s="1" t="s">
        <v>62</v>
      </c>
      <c r="B61" s="9">
        <f t="shared" ref="B61:H61" si="4">SUM(B12:B59)</f>
        <v>426707497</v>
      </c>
      <c r="C61" s="9">
        <f t="shared" si="4"/>
        <v>426707497</v>
      </c>
      <c r="D61" s="9">
        <f t="shared" si="4"/>
        <v>0</v>
      </c>
      <c r="E61" s="9">
        <f t="shared" si="4"/>
        <v>74267562</v>
      </c>
      <c r="F61" s="9">
        <f t="shared" si="4"/>
        <v>77208880</v>
      </c>
      <c r="G61" s="9">
        <f t="shared" si="4"/>
        <v>143633942</v>
      </c>
      <c r="H61" s="9">
        <f t="shared" si="4"/>
        <v>140692624</v>
      </c>
    </row>
    <row r="62" spans="1:8" x14ac:dyDescent="0.2">
      <c r="A62" s="1" t="s">
        <v>63</v>
      </c>
      <c r="B62" s="9"/>
      <c r="C62" s="9"/>
      <c r="D62" s="9"/>
      <c r="E62" s="9">
        <f>F61-E61</f>
        <v>2941318</v>
      </c>
      <c r="F62" s="12"/>
      <c r="G62" s="12"/>
      <c r="H62" s="9">
        <f>G61-H61</f>
        <v>2941318</v>
      </c>
    </row>
    <row r="63" spans="1:8" x14ac:dyDescent="0.2">
      <c r="A63" s="6" t="s">
        <v>6</v>
      </c>
      <c r="B63" s="12"/>
      <c r="C63" s="12"/>
      <c r="D63" s="12"/>
      <c r="E63" s="12"/>
      <c r="F63" s="12"/>
      <c r="G63" s="12"/>
      <c r="H63" s="9"/>
    </row>
    <row r="64" spans="1:8" x14ac:dyDescent="0.2">
      <c r="A64" s="1" t="s">
        <v>64</v>
      </c>
      <c r="B64" s="9">
        <f t="shared" ref="B64:H64" si="5">SUM(B61:B62)</f>
        <v>426707497</v>
      </c>
      <c r="C64" s="9">
        <f t="shared" si="5"/>
        <v>426707497</v>
      </c>
      <c r="D64" s="9">
        <f t="shared" si="5"/>
        <v>0</v>
      </c>
      <c r="E64" s="9">
        <f t="shared" si="5"/>
        <v>77208880</v>
      </c>
      <c r="F64" s="9">
        <f t="shared" si="5"/>
        <v>77208880</v>
      </c>
      <c r="G64" s="9">
        <f t="shared" si="5"/>
        <v>143633942</v>
      </c>
      <c r="H64" s="9">
        <f t="shared" si="5"/>
        <v>143633942</v>
      </c>
    </row>
    <row r="72" spans="2:8" x14ac:dyDescent="0.2">
      <c r="B72" s="6" t="s">
        <v>65</v>
      </c>
      <c r="F72" s="6" t="s">
        <v>65</v>
      </c>
    </row>
    <row r="73" spans="2:8" x14ac:dyDescent="0.2">
      <c r="B73" s="1" t="s">
        <v>66</v>
      </c>
      <c r="F73" s="1" t="s">
        <v>67</v>
      </c>
    </row>
    <row r="74" spans="2:8" x14ac:dyDescent="0.2">
      <c r="B74" s="1" t="s">
        <v>68</v>
      </c>
      <c r="F74" s="1" t="s">
        <v>69</v>
      </c>
    </row>
    <row r="75" spans="2:8" x14ac:dyDescent="0.2">
      <c r="B75" s="1" t="s">
        <v>70</v>
      </c>
      <c r="F75" s="1" t="s">
        <v>71</v>
      </c>
    </row>
    <row r="76" spans="2:8" ht="15" x14ac:dyDescent="0.25">
      <c r="D76"/>
      <c r="E76"/>
      <c r="F76"/>
      <c r="G76"/>
    </row>
    <row r="77" spans="2:8" x14ac:dyDescent="0.2">
      <c r="B77" s="7"/>
      <c r="C77" s="7"/>
      <c r="D77" s="7"/>
      <c r="E77" s="7"/>
      <c r="F77" s="7"/>
      <c r="G77" s="7"/>
      <c r="H77" s="8"/>
    </row>
    <row r="79" spans="2:8" x14ac:dyDescent="0.2">
      <c r="B79" s="2"/>
      <c r="C79" s="2"/>
      <c r="D79" s="2"/>
      <c r="E79" s="2"/>
      <c r="F79" s="2"/>
      <c r="G79" s="2"/>
    </row>
    <row r="80" spans="2:8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  <row r="82" spans="2:7" x14ac:dyDescent="0.2">
      <c r="B82" s="2"/>
      <c r="C82" s="2"/>
      <c r="D82" s="2"/>
      <c r="E82" s="2"/>
      <c r="F82" s="2"/>
      <c r="G82" s="2"/>
    </row>
    <row r="83" spans="2:7" x14ac:dyDescent="0.2">
      <c r="B83" s="2"/>
      <c r="C83" s="2"/>
      <c r="D83" s="2"/>
      <c r="E83" s="2"/>
      <c r="F83" s="2"/>
      <c r="G83" s="2"/>
    </row>
    <row r="84" spans="2:7" x14ac:dyDescent="0.2">
      <c r="B84" s="2"/>
      <c r="C84" s="2"/>
      <c r="D84" s="2"/>
      <c r="E84" s="2"/>
      <c r="F84" s="2"/>
      <c r="G84" s="2"/>
    </row>
    <row r="85" spans="2:7" x14ac:dyDescent="0.2">
      <c r="B85" s="2"/>
      <c r="C85" s="2"/>
      <c r="D85" s="2"/>
      <c r="E85" s="2"/>
      <c r="F85" s="2"/>
      <c r="G85" s="2"/>
    </row>
    <row r="86" spans="2:7" x14ac:dyDescent="0.2">
      <c r="B86" s="2"/>
      <c r="C86" s="2"/>
      <c r="D86" s="2"/>
      <c r="E86" s="2"/>
      <c r="F86" s="2"/>
      <c r="G86" s="2"/>
    </row>
    <row r="87" spans="2:7" x14ac:dyDescent="0.2">
      <c r="B87" s="2"/>
      <c r="C87" s="2"/>
      <c r="D87" s="2"/>
      <c r="F87" s="2"/>
      <c r="G87" s="2"/>
    </row>
    <row r="88" spans="2:7" x14ac:dyDescent="0.2">
      <c r="B88" s="2"/>
      <c r="C88" s="2"/>
      <c r="D88" s="2"/>
      <c r="F88" s="2"/>
      <c r="G88" s="2"/>
    </row>
    <row r="89" spans="2:7" x14ac:dyDescent="0.2">
      <c r="B89" s="2"/>
      <c r="C89" s="2"/>
      <c r="D89" s="2"/>
      <c r="E89" s="2"/>
      <c r="F89" s="2"/>
      <c r="G89" s="2"/>
    </row>
    <row r="90" spans="2:7" x14ac:dyDescent="0.2">
      <c r="B90" s="2"/>
      <c r="C90" s="2"/>
      <c r="D90" s="2"/>
      <c r="E90" s="2"/>
      <c r="F90" s="2"/>
      <c r="G90" s="2"/>
    </row>
    <row r="91" spans="2:7" x14ac:dyDescent="0.2">
      <c r="B91" s="2"/>
      <c r="C91" s="2"/>
      <c r="D91" s="2"/>
      <c r="E91" s="2"/>
      <c r="F91" s="2"/>
      <c r="G91" s="2"/>
    </row>
    <row r="92" spans="2:7" x14ac:dyDescent="0.2">
      <c r="B92" s="2"/>
      <c r="C92" s="2"/>
      <c r="D92" s="2"/>
      <c r="E92" s="2"/>
      <c r="F92" s="2"/>
      <c r="G92" s="2"/>
    </row>
    <row r="93" spans="2:7" x14ac:dyDescent="0.2">
      <c r="B93" s="2"/>
      <c r="C93" s="2"/>
      <c r="D93" s="2"/>
      <c r="E93" s="2"/>
      <c r="F93" s="2"/>
      <c r="G93" s="2"/>
    </row>
    <row r="94" spans="2:7" x14ac:dyDescent="0.2">
      <c r="B94" s="2"/>
      <c r="C94" s="2"/>
      <c r="D94" s="2"/>
      <c r="E94" s="2"/>
      <c r="F94" s="2"/>
      <c r="G94" s="2"/>
    </row>
    <row r="95" spans="2:7" x14ac:dyDescent="0.2">
      <c r="B95" s="2"/>
      <c r="C95" s="2"/>
      <c r="D95" s="2"/>
      <c r="E95" s="2"/>
      <c r="F95" s="2"/>
      <c r="G95" s="2"/>
    </row>
    <row r="96" spans="2:7" x14ac:dyDescent="0.2">
      <c r="B96" s="2"/>
      <c r="C96" s="2"/>
      <c r="D96" s="2"/>
      <c r="E96" s="2"/>
      <c r="F96" s="2"/>
      <c r="G96" s="2"/>
    </row>
    <row r="97" spans="2:7" x14ac:dyDescent="0.2">
      <c r="B97" s="2"/>
      <c r="C97" s="2"/>
      <c r="D97" s="2"/>
      <c r="E97" s="2"/>
      <c r="F97" s="2"/>
      <c r="G97" s="2"/>
    </row>
    <row r="98" spans="2:7" x14ac:dyDescent="0.2">
      <c r="B98" s="2"/>
      <c r="C98" s="2"/>
      <c r="D98" s="2"/>
      <c r="E98" s="2"/>
      <c r="G98" s="2"/>
    </row>
    <row r="99" spans="2:7" x14ac:dyDescent="0.2">
      <c r="B99" s="2"/>
      <c r="C99" s="2"/>
      <c r="D99" s="2"/>
      <c r="E99" s="2"/>
      <c r="F99" s="2"/>
      <c r="G99" s="2"/>
    </row>
    <row r="100" spans="2:7" x14ac:dyDescent="0.2">
      <c r="B100" s="2"/>
      <c r="C100" s="2"/>
      <c r="D100" s="2"/>
      <c r="E100" s="2"/>
      <c r="F100" s="2"/>
      <c r="G100" s="2"/>
    </row>
    <row r="101" spans="2:7" x14ac:dyDescent="0.2">
      <c r="B101" s="2"/>
      <c r="C101" s="2"/>
      <c r="D101" s="2"/>
      <c r="E101" s="2"/>
      <c r="F101" s="2"/>
      <c r="G101" s="2"/>
    </row>
    <row r="102" spans="2:7" x14ac:dyDescent="0.2">
      <c r="B102" s="2"/>
      <c r="C102" s="2"/>
      <c r="D102" s="2"/>
      <c r="E102" s="2"/>
      <c r="F102" s="2"/>
      <c r="G102" s="2"/>
    </row>
    <row r="103" spans="2:7" x14ac:dyDescent="0.2">
      <c r="B103" s="2"/>
      <c r="C103" s="2"/>
      <c r="D103" s="2"/>
      <c r="E103" s="2"/>
      <c r="F103" s="2"/>
      <c r="G103" s="2"/>
    </row>
    <row r="104" spans="2:7" x14ac:dyDescent="0.2">
      <c r="B104" s="2"/>
      <c r="C104" s="2"/>
      <c r="D104" s="2"/>
      <c r="E104" s="2"/>
      <c r="F104" s="2"/>
      <c r="G104" s="2"/>
    </row>
    <row r="105" spans="2:7" x14ac:dyDescent="0.2">
      <c r="B105" s="2"/>
      <c r="C105" s="2"/>
      <c r="D105" s="2"/>
      <c r="E105" s="2"/>
      <c r="F105" s="2"/>
      <c r="G105" s="2"/>
    </row>
    <row r="106" spans="2:7" x14ac:dyDescent="0.2">
      <c r="B106" s="2"/>
      <c r="C106" s="2"/>
      <c r="D106" s="2"/>
      <c r="E106" s="2"/>
      <c r="F106" s="2"/>
      <c r="G106" s="2"/>
    </row>
    <row r="107" spans="2:7" x14ac:dyDescent="0.2">
      <c r="B107" s="2"/>
      <c r="C107" s="2"/>
      <c r="D107" s="2"/>
      <c r="E107" s="2"/>
      <c r="F107" s="2"/>
      <c r="G107" s="2"/>
    </row>
    <row r="108" spans="2:7" x14ac:dyDescent="0.2">
      <c r="B108" s="2"/>
      <c r="C108" s="2"/>
      <c r="D108" s="2"/>
      <c r="E108" s="2"/>
      <c r="F108" s="2"/>
      <c r="G108" s="2"/>
    </row>
    <row r="109" spans="2:7" x14ac:dyDescent="0.2">
      <c r="B109" s="2"/>
      <c r="C109" s="2"/>
      <c r="D109" s="2"/>
      <c r="E109" s="2"/>
      <c r="F109" s="2"/>
      <c r="G109" s="2"/>
    </row>
    <row r="110" spans="2:7" x14ac:dyDescent="0.2">
      <c r="B110" s="2"/>
      <c r="C110" s="2"/>
      <c r="D110" s="2"/>
      <c r="E110" s="2"/>
      <c r="F110" s="2"/>
      <c r="G110" s="2"/>
    </row>
    <row r="111" spans="2:7" x14ac:dyDescent="0.2">
      <c r="B111" s="2"/>
      <c r="C111" s="2"/>
      <c r="D111" s="2"/>
      <c r="E111" s="2"/>
      <c r="F111" s="2"/>
      <c r="G111" s="2"/>
    </row>
    <row r="112" spans="2:7" x14ac:dyDescent="0.2">
      <c r="B112" s="2"/>
      <c r="C112" s="2"/>
      <c r="D112" s="2"/>
      <c r="E112" s="2"/>
      <c r="F112" s="2"/>
      <c r="G112" s="2"/>
    </row>
    <row r="113" spans="2:8" x14ac:dyDescent="0.2">
      <c r="B113" s="2"/>
      <c r="C113" s="2"/>
      <c r="D113" s="2"/>
      <c r="E113" s="2"/>
    </row>
    <row r="115" spans="2:8" x14ac:dyDescent="0.2">
      <c r="B115" s="2"/>
      <c r="C115" s="2"/>
      <c r="D115" s="2"/>
      <c r="E115" s="9"/>
      <c r="F115" s="2"/>
      <c r="G115" s="2"/>
    </row>
    <row r="116" spans="2:8" x14ac:dyDescent="0.2">
      <c r="B116" s="2"/>
      <c r="C116" s="2"/>
      <c r="D116" s="2"/>
      <c r="F116" s="2"/>
      <c r="G116" s="2"/>
    </row>
    <row r="118" spans="2:8" x14ac:dyDescent="0.2">
      <c r="B118" s="9"/>
      <c r="C118" s="9"/>
      <c r="D118" s="9"/>
      <c r="E118" s="9"/>
      <c r="F118" s="9"/>
      <c r="G118" s="9"/>
      <c r="H118" s="9"/>
    </row>
  </sheetData>
  <pageMargins left="0.39370078740157483" right="0.39370078740157483" top="0.19685039370078741" bottom="0" header="0" footer="0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nanapaz</dc:creator>
  <cp:lastModifiedBy>Mauricio Almuna</cp:lastModifiedBy>
  <cp:lastPrinted>2021-10-12T16:58:56Z</cp:lastPrinted>
  <dcterms:created xsi:type="dcterms:W3CDTF">2021-01-14T20:19:01Z</dcterms:created>
  <dcterms:modified xsi:type="dcterms:W3CDTF">2021-10-12T17:18:19Z</dcterms:modified>
</cp:coreProperties>
</file>